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<sst xmlns="http://schemas.openxmlformats.org/spreadsheetml/2006/main" count="111" uniqueCount="58">
  <si>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</si>
  <si>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</si>
  <si>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</si>
  <si>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</si>
  <si>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</si>
  <si>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</si>
  <si>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</si>
  <si>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</si>
  <si>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</si>
  <si>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</si>
  <si>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</si>
  <si>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</si>
  <si>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</si>
  <si>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</si>
  <si>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</si>
  <si>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</si>
  <si>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</si>
  <si>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</si>
  <si>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</si>
  <si>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</si>
  <si>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</si>
  <si>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</si>
  <si>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</si>
  <si>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</si>
  <si>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</si>
  <si>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</si>
  <si>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</si>
  <si>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</si>
  <si>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</si>
  <si>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</si>
  <si>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</si>
  <si>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</si>
  <si>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</si>
  <si>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</si>
  <si>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</si>
  <si>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</si>
  <si>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</si>
  <si>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</si>
  <si>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</si>
  <si>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</si>
  <si>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</si>
  <si>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</si>
  <si>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</si>
  <si>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</si>
  <si>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Name of Work:</t>
  </si>
  <si>
    <t xml:space="preserve">Tender Inviting Authority: </t>
  </si>
  <si>
    <t xml:space="preserve">Contract No:  </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</si>
  <si>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</si>
  <si>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</si>
  <si>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</si>
  <si>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</si>
  <si>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</si>
  <si>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</si>
  <si>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</si>
  <si>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Schedule A</t>
  </si>
  <si>
    <t>SCHEDULE OF APPROXIMATE QUANTITIES AND RATES</t>
  </si>
  <si>
    <r>
      <t xml:space="preserve">TOTAL AMOUNT  Including Taxes in
</t>
    </r>
    <r>
      <rPr>
        <b/>
        <sz val="11"/>
        <color indexed="10"/>
        <rFont val="Arial"/>
        <family val="2"/>
      </rPr>
      <t>Rs.      P</t>
    </r>
  </si>
  <si>
    <t>TOTAL AMOUNT  Including Taxes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</si>
</sst>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17"/>
      <name val="Arial"/>
      <family val="2"/>
    </font>
    <font>
      <b/>
      <sz val="12"/>
      <color indexed="16"/>
      <name val="Arial"/>
      <family val="2"/>
    </font>
    <font>
      <b/>
      <sz val="11"/>
      <color indexed="16"/>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6" fillId="0" borderId="10" xfId="59"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8"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9" xfId="59" applyNumberFormat="1" applyFont="1" applyFill="1" applyBorder="1" applyAlignment="1">
      <alignment vertical="top"/>
      <protection/>
    </xf>
    <xf numFmtId="174" fontId="6" fillId="0" borderId="20" xfId="59" applyNumberFormat="1" applyFont="1" applyFill="1" applyBorder="1" applyAlignment="1">
      <alignment horizontal="right" vertical="top"/>
      <protection/>
    </xf>
    <xf numFmtId="174" fontId="2" fillId="33" borderId="12" xfId="57" applyNumberFormat="1" applyFont="1" applyFill="1" applyBorder="1" applyAlignment="1" applyProtection="1">
      <alignment horizontal="right" vertical="top"/>
      <protection locked="0"/>
    </xf>
    <xf numFmtId="0" fontId="69" fillId="33" borderId="10" xfId="59" applyNumberFormat="1" applyFont="1" applyFill="1" applyBorder="1" applyAlignment="1" applyProtection="1">
      <alignment vertical="center" wrapText="1"/>
      <protection locked="0"/>
    </xf>
    <xf numFmtId="177" fontId="70" fillId="33" borderId="10" xfId="64" applyNumberFormat="1" applyFont="1" applyFill="1" applyBorder="1" applyAlignment="1" applyProtection="1">
      <alignment horizontal="center" vertical="center"/>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E16" sqref="E16"/>
    </sheetView>
  </sheetViews>
  <sheetFormatPr defaultColWidth="9.140625" defaultRowHeight="15"/>
  <cols>
    <col min="1" max="1" width="14.8515625" style="28" customWidth="1"/>
    <col min="2" max="2" width="40.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6"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0" t="s">
        <v>3</v>
      </c>
      <c r="B2" s="30" t="s">
        <v>42</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9" t="s">
        <v>45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44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46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1" t="s">
        <v>51</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8" t="s">
        <v>56</v>
      </c>
      <c r="BB11" s="33" t="s">
        <v>57</v>
      </c>
      <c r="BC11" s="33" t="s">
        <v>30</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36.75" customHeight="1">
      <c r="A13" s="34">
        <v>1</v>
      </c>
      <c r="B13" s="35" t="s">
        <v>55</v>
      </c>
      <c r="C13" s="36" t="s">
        <v>31</v>
      </c>
      <c r="D13" s="37"/>
      <c r="E13" s="15"/>
      <c r="F13" s="57"/>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59"/>
      <c r="BC13" s="42"/>
      <c r="IE13" s="22">
        <v>1</v>
      </c>
      <c r="IF13" s="22" t="s">
        <v>32</v>
      </c>
      <c r="IG13" s="22" t="s">
        <v>33</v>
      </c>
      <c r="IH13" s="22">
        <v>10</v>
      </c>
      <c r="II13" s="22" t="s">
        <v>34</v>
      </c>
    </row>
    <row r="14" spans="1:243" s="21" customFormat="1" ht="16.5" customHeight="1">
      <c r="A14" s="34">
        <v>1.01</v>
      </c>
      <c r="B14" s="42" t="s">
        <v>54</v>
      </c>
      <c r="C14" s="36" t="s">
        <v>35</v>
      </c>
      <c r="D14" s="57">
        <v>1</v>
      </c>
      <c r="E14" s="15" t="s">
        <v>36</v>
      </c>
      <c r="F14" s="57">
        <v>19862321</v>
      </c>
      <c r="G14" s="23"/>
      <c r="H14" s="16"/>
      <c r="I14" s="38" t="s">
        <v>37</v>
      </c>
      <c r="J14" s="17">
        <f>IF(I14="Less(-)",-1,1)</f>
        <v>1</v>
      </c>
      <c r="K14" s="18" t="s">
        <v>43</v>
      </c>
      <c r="L14" s="18" t="s">
        <v>6</v>
      </c>
      <c r="M14" s="66"/>
      <c r="N14" s="23"/>
      <c r="O14" s="23"/>
      <c r="P14" s="43"/>
      <c r="Q14" s="23"/>
      <c r="R14" s="23"/>
      <c r="S14" s="43"/>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total_amount_ba($B$2,$D$2,D14,F14,J14,K14,M14)</f>
        <v>19862321</v>
      </c>
      <c r="BB14" s="63">
        <f>BA14+SUM(N14:AZ14)</f>
        <v>19862321</v>
      </c>
      <c r="BC14" s="42" t="str">
        <f>SpellNumber(L14,BB14)</f>
        <v>INR  One Crore Ninety Eight Lakh Sixty Two Thousand Three Hundred &amp; Twenty One  Only</v>
      </c>
      <c r="IE14" s="22">
        <v>1.01</v>
      </c>
      <c r="IF14" s="22" t="s">
        <v>38</v>
      </c>
      <c r="IG14" s="22" t="s">
        <v>33</v>
      </c>
      <c r="IH14" s="22">
        <v>123.223</v>
      </c>
      <c r="II14" s="22" t="s">
        <v>36</v>
      </c>
    </row>
    <row r="15" spans="1:243" s="21" customFormat="1" ht="34.5" customHeight="1">
      <c r="A15" s="44" t="s">
        <v>41</v>
      </c>
      <c r="B15" s="45"/>
      <c r="C15" s="46"/>
      <c r="D15" s="47"/>
      <c r="E15" s="47"/>
      <c r="F15" s="47"/>
      <c r="G15" s="47"/>
      <c r="H15" s="48"/>
      <c r="I15" s="48"/>
      <c r="J15" s="48"/>
      <c r="K15" s="48"/>
      <c r="L15" s="49"/>
      <c r="BA15" s="61">
        <f>SUM(BA13:BA14)</f>
        <v>19862321</v>
      </c>
      <c r="BB15" s="64">
        <f>SUM(BB13:BB14)</f>
        <v>19862321</v>
      </c>
      <c r="BC15" s="42" t="str">
        <f>SpellNumber($E$2,BB15)</f>
        <v>INR  One Crore Ninety Eight Lakh Sixty Two Thousand Three Hundred &amp; Twenty One  Only</v>
      </c>
      <c r="IE15" s="22">
        <v>4</v>
      </c>
      <c r="IF15" s="22" t="s">
        <v>39</v>
      </c>
      <c r="IG15" s="22" t="s">
        <v>40</v>
      </c>
      <c r="IH15" s="22">
        <v>10</v>
      </c>
      <c r="II15" s="22" t="s">
        <v>36</v>
      </c>
    </row>
    <row r="16" spans="1:243" s="26" customFormat="1" ht="33.75" customHeight="1">
      <c r="A16" s="45" t="s">
        <v>48</v>
      </c>
      <c r="B16" s="50"/>
      <c r="C16" s="24"/>
      <c r="D16" s="51"/>
      <c r="E16" s="67" t="s">
        <v>53</v>
      </c>
      <c r="F16" s="68"/>
      <c r="G16" s="52"/>
      <c r="H16" s="25"/>
      <c r="I16" s="25"/>
      <c r="J16" s="25"/>
      <c r="K16" s="53"/>
      <c r="L16" s="54"/>
      <c r="M16" s="55"/>
      <c r="O16" s="21"/>
      <c r="P16" s="21"/>
      <c r="Q16" s="21"/>
      <c r="R16" s="21"/>
      <c r="S16" s="21"/>
      <c r="BA16" s="62">
        <f>IF(ISBLANK(F16),0,IF(E16="Excess (+)",ROUND(BA15+(BA15*F16),3),IF(E16="Less (-)",ROUND(BA15+(BA15*F16*(-1)),3),IF(E16="At Par",BA15,0))))</f>
        <v>0</v>
      </c>
      <c r="BB16" s="65">
        <f>ROUND(BA16,3)</f>
        <v>0</v>
      </c>
      <c r="BC16" s="42" t="str">
        <f>SpellNumber($E$2,BA16)</f>
        <v>INR Zero Only</v>
      </c>
      <c r="IE16" s="27"/>
      <c r="IF16" s="27"/>
      <c r="IG16" s="27"/>
      <c r="IH16" s="27"/>
      <c r="II16" s="27"/>
    </row>
    <row r="17" spans="1:243" s="26" customFormat="1" ht="41.25" customHeight="1">
      <c r="A17" s="44" t="s">
        <v>47</v>
      </c>
      <c r="B17" s="44"/>
      <c r="C17" s="75" t="str">
        <f>SpellNumber($E$2,BA16)</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9AF2" sheet="1" selectLockedCells="1"/>
  <mergeCells count="7">
    <mergeCell ref="A9:BC9"/>
    <mergeCell ref="C17:BC17"/>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list" allowBlank="1" showInputMessage="1" showErrorMessage="1" sqref="E16">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HRITC</cp:lastModifiedBy>
  <cp:lastPrinted>2015-01-07T05:41:29Z</cp:lastPrinted>
  <dcterms:created xsi:type="dcterms:W3CDTF">2009-01-30T06:42:42Z</dcterms:created>
  <dcterms:modified xsi:type="dcterms:W3CDTF">2021-01-21T08:26:24Z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